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aw.sharepoint.com/teams/RiversandEstuariesScience/Waterway Health/Seagrass habitat/Reporting/01.Yearly data report/2020-2022 R script outputs/"/>
    </mc:Choice>
  </mc:AlternateContent>
  <xr:revisionPtr revIDLastSave="335" documentId="8_{45332AA5-5E97-43BB-80F7-4F745A876D68}" xr6:coauthVersionLast="47" xr6:coauthVersionMax="47" xr10:uidLastSave="{25695515-9305-42FB-8819-563C50359926}"/>
  <bookViews>
    <workbookView xWindow="30480" yWindow="780" windowWidth="21600" windowHeight="13440" xr2:uid="{CAD76BA8-64D1-40CB-9BDF-ECE2BE94EAB4}"/>
  </bookViews>
  <sheets>
    <sheet name="Performance sc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B26" i="1"/>
  <c r="C25" i="1"/>
  <c r="D25" i="1"/>
  <c r="E25" i="1"/>
  <c r="F25" i="1"/>
  <c r="G25" i="1"/>
  <c r="B25" i="1"/>
  <c r="M8" i="1"/>
  <c r="N8" i="1"/>
  <c r="O8" i="1"/>
  <c r="P8" i="1"/>
  <c r="Q8" i="1"/>
  <c r="L8" i="1"/>
  <c r="H14" i="1"/>
  <c r="Q17" i="1"/>
  <c r="P17" i="1"/>
  <c r="O17" i="1"/>
  <c r="N17" i="1"/>
  <c r="M17" i="1"/>
  <c r="L17" i="1"/>
  <c r="H5" i="1"/>
</calcChain>
</file>

<file path=xl/sharedStrings.xml><?xml version="1.0" encoding="utf-8"?>
<sst xmlns="http://schemas.openxmlformats.org/spreadsheetml/2006/main" count="70" uniqueCount="27">
  <si>
    <t>RCK</t>
  </si>
  <si>
    <t>LUB</t>
  </si>
  <si>
    <t>PPT</t>
  </si>
  <si>
    <t>HEA</t>
  </si>
  <si>
    <t>CAN</t>
  </si>
  <si>
    <t>AVG</t>
  </si>
  <si>
    <t>Presence</t>
  </si>
  <si>
    <t>% Cover</t>
  </si>
  <si>
    <t>Reproduction</t>
  </si>
  <si>
    <t>Flowers │ Fruit</t>
  </si>
  <si>
    <t>2021-22</t>
  </si>
  <si>
    <t>2020-21</t>
  </si>
  <si>
    <t>MIL</t>
  </si>
  <si>
    <t>Total Biomass</t>
  </si>
  <si>
    <t>2020/21</t>
  </si>
  <si>
    <t>2021/22</t>
  </si>
  <si>
    <t>329.7| 561.99</t>
  </si>
  <si>
    <t>491.84| 56.88</t>
  </si>
  <si>
    <t>366.12| 85.36</t>
  </si>
  <si>
    <t>197.41| 36.96</t>
  </si>
  <si>
    <t xml:space="preserve">252.13| 190.28 </t>
  </si>
  <si>
    <t>602.76| 53.38</t>
  </si>
  <si>
    <t>373.33| 164.14</t>
  </si>
  <si>
    <t>Overall seagrass performance health indicator score in the seasons 2020-21 and 2021-22 at each site.</t>
  </si>
  <si>
    <t>Seagrass performance health metrics in the seasons 2020-21 and 2021-22 at each site.</t>
  </si>
  <si>
    <t>Calculations for overall performance health indicator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</si>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</sst>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0" borderId="12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 textRotation="180"/>
    </xf>
    <xf numFmtId="0" fontId="5" fillId="3" borderId="10" xfId="0" applyFont="1" applyFill="1" applyBorder="1" applyAlignment="1">
      <alignment horizontal="center" vertical="center" textRotation="180"/>
    </xf>
    <xf numFmtId="0" fontId="5" fillId="3" borderId="11" xfId="0" applyFont="1" applyFill="1" applyBorder="1" applyAlignment="1">
      <alignment horizontal="center" vertical="center" textRotation="180"/>
    </xf>
    <xf numFmtId="0" fontId="2" fillId="4" borderId="4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textRotation="180"/>
    </xf>
    <xf numFmtId="0" fontId="5" fillId="3" borderId="5" xfId="0" applyFont="1" applyFill="1" applyBorder="1" applyAlignment="1">
      <alignment horizontal="center" vertical="center" textRotation="180"/>
    </xf>
    <xf numFmtId="0" fontId="5" fillId="3" borderId="8" xfId="0" applyFont="1" applyFill="1" applyBorder="1" applyAlignment="1">
      <alignment horizontal="center" vertical="center" textRotation="180"/>
    </xf>
    <xf numFmtId="2" fontId="2" fillId="0" borderId="0" xfId="0" applyNumberFormat="1" applyFont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0" fillId="0" borderId="7" xfId="0" applyBorder="1" applyAlignment="1">
      <alignment horizontal="left"/>
    </xf>
    <xf numFmtId="1" fontId="2" fillId="0" borderId="0" xfId="0" applyNumberFormat="1" applyFont="1" applyFill="1" applyAlignment="1">
      <alignment horizontal="center" wrapText="1"/>
    </xf>
    <xf numFmtId="1" fontId="2" fillId="0" borderId="0" xfId="0" applyNumberFormat="1" applyFont="1" applyFill="1" applyAlignment="1">
      <alignment horizontal="center" wrapText="1"/>
    </xf>
    <xf numFmtId="1" fontId="2" fillId="0" borderId="7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textRotation="180"/>
    </xf>
    <xf numFmtId="2" fontId="2" fillId="0" borderId="0" xfId="0" applyNumberFormat="1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47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2C3E-AABF-45BB-B7EA-51BE20CB7DA7}">
  <dimension ref="A1:R27"/>
  <sheetViews>
    <sheetView tabSelected="1" zoomScale="90" zoomScaleNormal="90" workbookViewId="0">
      <selection activeCell="K27" sqref="K27"/>
    </sheetView>
  </sheetViews>
  <sheetFormatPr defaultRowHeight="15" x14ac:dyDescent="0.25"/>
  <cols>
    <col min="1" max="1" width="14.85546875" customWidth="1"/>
    <col min="2" max="8" width="10.7109375" customWidth="1"/>
    <col min="9" max="9" width="3.42578125" customWidth="1"/>
    <col min="11" max="11" width="14.85546875" customWidth="1"/>
    <col min="12" max="17" width="10.7109375" customWidth="1"/>
    <col min="18" max="18" width="3.42578125" customWidth="1"/>
  </cols>
  <sheetData>
    <row r="1" spans="1:18" x14ac:dyDescent="0.25">
      <c r="A1" t="s">
        <v>24</v>
      </c>
      <c r="K1" s="34" t="s">
        <v>25</v>
      </c>
      <c r="L1" s="34"/>
      <c r="M1" s="34"/>
      <c r="N1" s="34"/>
      <c r="O1" s="34"/>
      <c r="P1" s="34"/>
      <c r="Q1" s="34"/>
    </row>
    <row r="2" spans="1:18" ht="18" customHeight="1" x14ac:dyDescent="0.25">
      <c r="A2" s="1"/>
      <c r="B2" s="5" t="s">
        <v>0</v>
      </c>
      <c r="C2" s="5" t="s">
        <v>1</v>
      </c>
      <c r="D2" s="5" t="s">
        <v>3</v>
      </c>
      <c r="E2" s="5" t="s">
        <v>2</v>
      </c>
      <c r="F2" s="5" t="s">
        <v>12</v>
      </c>
      <c r="G2" s="5" t="s">
        <v>4</v>
      </c>
      <c r="H2" s="5" t="s">
        <v>5</v>
      </c>
      <c r="I2" s="19" t="s">
        <v>11</v>
      </c>
      <c r="K2" s="1"/>
      <c r="L2" s="5" t="s">
        <v>0</v>
      </c>
      <c r="M2" s="5" t="s">
        <v>1</v>
      </c>
      <c r="N2" s="5" t="s">
        <v>3</v>
      </c>
      <c r="O2" s="5" t="s">
        <v>2</v>
      </c>
      <c r="P2" s="5" t="s">
        <v>12</v>
      </c>
      <c r="Q2" s="5" t="s">
        <v>4</v>
      </c>
      <c r="R2" s="19" t="s">
        <v>11</v>
      </c>
    </row>
    <row r="3" spans="1:18" ht="18" customHeight="1" x14ac:dyDescent="0.25">
      <c r="A3" s="6" t="s">
        <v>6</v>
      </c>
      <c r="B3" s="10">
        <v>0.55000000000000004</v>
      </c>
      <c r="C3" s="7">
        <v>0.85</v>
      </c>
      <c r="D3" s="9">
        <v>0.87</v>
      </c>
      <c r="E3" s="9">
        <v>0.92</v>
      </c>
      <c r="F3" s="7">
        <v>0.95</v>
      </c>
      <c r="G3" s="10">
        <v>0.68</v>
      </c>
      <c r="H3" s="8">
        <v>0.8</v>
      </c>
      <c r="I3" s="20"/>
      <c r="K3" s="6" t="s">
        <v>6</v>
      </c>
      <c r="L3" s="35">
        <v>3</v>
      </c>
      <c r="M3" s="35">
        <v>4</v>
      </c>
      <c r="N3" s="35">
        <v>4</v>
      </c>
      <c r="O3" s="35">
        <v>4</v>
      </c>
      <c r="P3" s="35">
        <v>4</v>
      </c>
      <c r="Q3" s="35">
        <v>3</v>
      </c>
      <c r="R3" s="20"/>
    </row>
    <row r="4" spans="1:18" ht="18" customHeight="1" x14ac:dyDescent="0.25">
      <c r="A4" s="6" t="s">
        <v>7</v>
      </c>
      <c r="B4" s="11">
        <v>26.54</v>
      </c>
      <c r="C4" s="11">
        <v>34.83</v>
      </c>
      <c r="D4" s="9">
        <v>44.71</v>
      </c>
      <c r="E4" s="9">
        <v>60.96</v>
      </c>
      <c r="F4" s="11">
        <v>34.96</v>
      </c>
      <c r="G4" s="11">
        <v>32.33</v>
      </c>
      <c r="H4" s="12">
        <v>39.06</v>
      </c>
      <c r="I4" s="20"/>
      <c r="K4" s="6" t="s">
        <v>7</v>
      </c>
      <c r="L4" s="35">
        <v>3</v>
      </c>
      <c r="M4" s="35">
        <v>3</v>
      </c>
      <c r="N4" s="35">
        <v>4</v>
      </c>
      <c r="O4" s="35">
        <v>4</v>
      </c>
      <c r="P4" s="35">
        <v>3</v>
      </c>
      <c r="Q4" s="35">
        <v>3</v>
      </c>
      <c r="R4" s="20"/>
    </row>
    <row r="5" spans="1:18" ht="18" customHeight="1" x14ac:dyDescent="0.25">
      <c r="A5" s="6" t="s">
        <v>13</v>
      </c>
      <c r="B5" s="11">
        <v>124.97</v>
      </c>
      <c r="C5" s="11">
        <v>99.31</v>
      </c>
      <c r="D5" s="11">
        <v>134</v>
      </c>
      <c r="E5" s="11">
        <v>197.7</v>
      </c>
      <c r="F5" s="11">
        <v>97.77</v>
      </c>
      <c r="G5" s="11">
        <v>89.77</v>
      </c>
      <c r="H5" s="12">
        <f>AVERAGE(B5:G5)</f>
        <v>123.92</v>
      </c>
      <c r="I5" s="20"/>
      <c r="K5" s="6" t="s">
        <v>13</v>
      </c>
      <c r="L5" s="35">
        <v>4</v>
      </c>
      <c r="M5" s="35">
        <v>3</v>
      </c>
      <c r="N5" s="35">
        <v>4</v>
      </c>
      <c r="O5" s="35">
        <v>4</v>
      </c>
      <c r="P5" s="35">
        <v>3</v>
      </c>
      <c r="Q5" s="35">
        <v>3</v>
      </c>
      <c r="R5" s="20"/>
    </row>
    <row r="6" spans="1:18" ht="18" customHeight="1" x14ac:dyDescent="0.25">
      <c r="A6" s="3" t="s">
        <v>8</v>
      </c>
      <c r="B6" s="31"/>
      <c r="C6" s="31"/>
      <c r="D6" s="31"/>
      <c r="E6" s="31"/>
      <c r="F6" s="31"/>
      <c r="G6" s="31"/>
      <c r="H6" s="17"/>
      <c r="I6" s="20"/>
      <c r="K6" s="3" t="s">
        <v>8</v>
      </c>
      <c r="L6" s="36"/>
      <c r="M6" s="36"/>
      <c r="N6" s="36"/>
      <c r="O6" s="36"/>
      <c r="P6" s="36"/>
      <c r="Q6" s="36"/>
      <c r="R6" s="20"/>
    </row>
    <row r="7" spans="1:18" ht="18" customHeight="1" x14ac:dyDescent="0.25">
      <c r="A7" s="4" t="s">
        <v>9</v>
      </c>
      <c r="B7" s="32"/>
      <c r="C7" s="32"/>
      <c r="D7" s="32"/>
      <c r="E7" s="32"/>
      <c r="F7" s="32"/>
      <c r="G7" s="32"/>
      <c r="H7" s="18"/>
      <c r="I7" s="21"/>
      <c r="K7" s="4" t="s">
        <v>9</v>
      </c>
      <c r="L7" s="37"/>
      <c r="M7" s="37"/>
      <c r="N7" s="37"/>
      <c r="O7" s="37"/>
      <c r="P7" s="37"/>
      <c r="Q7" s="37"/>
      <c r="R7" s="21"/>
    </row>
    <row r="8" spans="1:18" ht="18" customHeight="1" x14ac:dyDescent="0.25">
      <c r="A8" s="39"/>
      <c r="B8" s="40"/>
      <c r="C8" s="40"/>
      <c r="D8" s="40"/>
      <c r="E8" s="40"/>
      <c r="F8" s="40"/>
      <c r="G8" s="40"/>
      <c r="H8" s="40"/>
      <c r="I8" s="41"/>
      <c r="K8" s="39" t="s">
        <v>26</v>
      </c>
      <c r="L8" s="42">
        <f>AVERAGE(L3:L5)</f>
        <v>3.3333333333333335</v>
      </c>
      <c r="M8" s="42">
        <f t="shared" ref="M8:Q8" si="0">AVERAGE(M3:M5)</f>
        <v>3.3333333333333335</v>
      </c>
      <c r="N8" s="42">
        <f t="shared" si="0"/>
        <v>4</v>
      </c>
      <c r="O8" s="42">
        <f t="shared" si="0"/>
        <v>4</v>
      </c>
      <c r="P8" s="42">
        <f t="shared" si="0"/>
        <v>3.3333333333333335</v>
      </c>
      <c r="Q8" s="42">
        <f t="shared" si="0"/>
        <v>3</v>
      </c>
      <c r="R8" s="41"/>
    </row>
    <row r="9" spans="1:18" ht="18" customHeight="1" x14ac:dyDescent="0.25">
      <c r="A9" s="39"/>
      <c r="B9" s="40"/>
      <c r="C9" s="40"/>
      <c r="D9" s="40"/>
      <c r="E9" s="40"/>
      <c r="F9" s="40"/>
      <c r="G9" s="40"/>
      <c r="H9" s="40"/>
      <c r="I9" s="41"/>
      <c r="K9" s="39"/>
      <c r="L9" s="38"/>
      <c r="M9" s="38"/>
      <c r="N9" s="38"/>
      <c r="O9" s="38"/>
      <c r="P9" s="38"/>
      <c r="Q9" s="38"/>
      <c r="R9" s="41"/>
    </row>
    <row r="10" spans="1:18" ht="5.25" customHeight="1" x14ac:dyDescent="0.25"/>
    <row r="11" spans="1:18" ht="18" customHeight="1" x14ac:dyDescent="0.25">
      <c r="A11" s="1"/>
      <c r="B11" s="5" t="s">
        <v>0</v>
      </c>
      <c r="C11" s="5" t="s">
        <v>1</v>
      </c>
      <c r="D11" s="5" t="s">
        <v>3</v>
      </c>
      <c r="E11" s="5" t="s">
        <v>2</v>
      </c>
      <c r="F11" s="5" t="s">
        <v>12</v>
      </c>
      <c r="G11" s="5" t="s">
        <v>4</v>
      </c>
      <c r="H11" s="5" t="s">
        <v>5</v>
      </c>
      <c r="I11" s="28" t="s">
        <v>10</v>
      </c>
      <c r="K11" s="1"/>
      <c r="L11" s="5" t="s">
        <v>0</v>
      </c>
      <c r="M11" s="5" t="s">
        <v>1</v>
      </c>
      <c r="N11" s="5" t="s">
        <v>3</v>
      </c>
      <c r="O11" s="5" t="s">
        <v>2</v>
      </c>
      <c r="P11" s="5" t="s">
        <v>12</v>
      </c>
      <c r="Q11" s="5" t="s">
        <v>4</v>
      </c>
      <c r="R11" s="19" t="s">
        <v>10</v>
      </c>
    </row>
    <row r="12" spans="1:18" ht="18" customHeight="1" x14ac:dyDescent="0.25">
      <c r="A12" s="6" t="s">
        <v>6</v>
      </c>
      <c r="B12" s="10">
        <v>0.67</v>
      </c>
      <c r="C12" s="7">
        <v>0.88</v>
      </c>
      <c r="D12" s="9">
        <v>0.92</v>
      </c>
      <c r="E12" s="9">
        <v>0.93</v>
      </c>
      <c r="F12" s="7">
        <v>1</v>
      </c>
      <c r="G12" s="7">
        <v>0.87</v>
      </c>
      <c r="H12" s="8">
        <v>0.88</v>
      </c>
      <c r="I12" s="29"/>
      <c r="K12" s="6" t="s">
        <v>6</v>
      </c>
      <c r="L12" s="35">
        <v>3</v>
      </c>
      <c r="M12" s="35">
        <v>4</v>
      </c>
      <c r="N12" s="35">
        <v>4</v>
      </c>
      <c r="O12" s="35">
        <v>4</v>
      </c>
      <c r="P12" s="35">
        <v>4</v>
      </c>
      <c r="Q12" s="35">
        <v>4</v>
      </c>
      <c r="R12" s="29"/>
    </row>
    <row r="13" spans="1:18" ht="18" customHeight="1" x14ac:dyDescent="0.25">
      <c r="A13" s="6" t="s">
        <v>7</v>
      </c>
      <c r="B13" s="13">
        <v>34.83</v>
      </c>
      <c r="C13" s="7">
        <v>59.29</v>
      </c>
      <c r="D13" s="7">
        <v>63.04</v>
      </c>
      <c r="E13" s="7">
        <v>76.58</v>
      </c>
      <c r="F13" s="7">
        <v>68.08</v>
      </c>
      <c r="G13" s="7">
        <v>58.71</v>
      </c>
      <c r="H13" s="14">
        <v>60.09</v>
      </c>
      <c r="I13" s="29"/>
      <c r="K13" s="6" t="s">
        <v>7</v>
      </c>
      <c r="L13" s="35">
        <v>3</v>
      </c>
      <c r="M13" s="35">
        <v>4</v>
      </c>
      <c r="N13" s="35">
        <v>4</v>
      </c>
      <c r="O13" s="35">
        <v>4</v>
      </c>
      <c r="P13" s="35">
        <v>4</v>
      </c>
      <c r="Q13" s="35">
        <v>4</v>
      </c>
      <c r="R13" s="29"/>
    </row>
    <row r="14" spans="1:18" ht="18" customHeight="1" x14ac:dyDescent="0.25">
      <c r="A14" s="6" t="s">
        <v>13</v>
      </c>
      <c r="B14" s="11">
        <v>167.57</v>
      </c>
      <c r="C14" s="11">
        <v>200.43</v>
      </c>
      <c r="D14" s="11">
        <v>174.58</v>
      </c>
      <c r="E14" s="11">
        <v>214.41</v>
      </c>
      <c r="F14" s="11">
        <v>148.11000000000001</v>
      </c>
      <c r="G14" s="11">
        <v>157.69</v>
      </c>
      <c r="H14" s="12">
        <f>AVERAGE(B14:G14)</f>
        <v>177.13166666666666</v>
      </c>
      <c r="I14" s="29"/>
      <c r="K14" s="6" t="s">
        <v>13</v>
      </c>
      <c r="L14" s="35">
        <v>4</v>
      </c>
      <c r="M14" s="35">
        <v>4</v>
      </c>
      <c r="N14" s="35">
        <v>4</v>
      </c>
      <c r="O14" s="35">
        <v>4</v>
      </c>
      <c r="P14" s="35">
        <v>4</v>
      </c>
      <c r="Q14" s="35">
        <v>4</v>
      </c>
      <c r="R14" s="29"/>
    </row>
    <row r="15" spans="1:18" ht="18" customHeight="1" x14ac:dyDescent="0.25">
      <c r="A15" s="2" t="s">
        <v>8</v>
      </c>
      <c r="B15" s="22" t="s">
        <v>16</v>
      </c>
      <c r="C15" s="24" t="s">
        <v>17</v>
      </c>
      <c r="D15" s="24" t="s">
        <v>18</v>
      </c>
      <c r="E15" s="43" t="s">
        <v>19</v>
      </c>
      <c r="F15" s="43" t="s">
        <v>20</v>
      </c>
      <c r="G15" s="24" t="s">
        <v>21</v>
      </c>
      <c r="H15" s="26" t="s">
        <v>22</v>
      </c>
      <c r="I15" s="29"/>
      <c r="K15" s="3" t="s">
        <v>8</v>
      </c>
      <c r="L15" s="36">
        <v>4</v>
      </c>
      <c r="M15" s="36">
        <v>4</v>
      </c>
      <c r="N15" s="36">
        <v>4</v>
      </c>
      <c r="O15" s="36">
        <v>3</v>
      </c>
      <c r="P15" s="36">
        <v>3</v>
      </c>
      <c r="Q15" s="36">
        <v>4</v>
      </c>
      <c r="R15" s="20"/>
    </row>
    <row r="16" spans="1:18" ht="18" customHeight="1" x14ac:dyDescent="0.25">
      <c r="A16" s="4" t="s">
        <v>9</v>
      </c>
      <c r="B16" s="23"/>
      <c r="C16" s="25"/>
      <c r="D16" s="25"/>
      <c r="E16" s="44"/>
      <c r="F16" s="44"/>
      <c r="G16" s="25"/>
      <c r="H16" s="27"/>
      <c r="I16" s="30"/>
      <c r="K16" s="4" t="s">
        <v>9</v>
      </c>
      <c r="L16" s="37"/>
      <c r="M16" s="37"/>
      <c r="N16" s="37"/>
      <c r="O16" s="37"/>
      <c r="P16" s="37"/>
      <c r="Q16" s="37"/>
      <c r="R16" s="21"/>
    </row>
    <row r="17" spans="1:18" ht="18" customHeight="1" x14ac:dyDescent="0.25">
      <c r="K17" s="39" t="s">
        <v>26</v>
      </c>
      <c r="L17" s="42">
        <f>AVERAGE(L12:L16)</f>
        <v>3.5</v>
      </c>
      <c r="M17" s="42">
        <f t="shared" ref="M17" si="1">AVERAGE(M12:M16)</f>
        <v>4</v>
      </c>
      <c r="N17" s="42">
        <f t="shared" ref="N17" si="2">AVERAGE(N12:N16)</f>
        <v>4</v>
      </c>
      <c r="O17" s="42">
        <f t="shared" ref="O17" si="3">AVERAGE(O12:O16)</f>
        <v>3.75</v>
      </c>
      <c r="P17" s="42">
        <f t="shared" ref="P17" si="4">AVERAGE(P12:P16)</f>
        <v>3.75</v>
      </c>
      <c r="Q17" s="42">
        <f t="shared" ref="Q17" si="5">AVERAGE(Q12:Q16)</f>
        <v>4</v>
      </c>
      <c r="R17" s="41"/>
    </row>
    <row r="18" spans="1:18" ht="18" customHeight="1" x14ac:dyDescent="0.25"/>
    <row r="19" spans="1:18" ht="18" customHeight="1" x14ac:dyDescent="0.25"/>
    <row r="20" spans="1:18" ht="18" customHeight="1" x14ac:dyDescent="0.25"/>
    <row r="21" spans="1:18" ht="18" customHeight="1" x14ac:dyDescent="0.25"/>
    <row r="22" spans="1:18" ht="18" customHeight="1" x14ac:dyDescent="0.25"/>
    <row r="23" spans="1:18" ht="18" customHeight="1" x14ac:dyDescent="0.25">
      <c r="A23" s="33" t="s">
        <v>23</v>
      </c>
    </row>
    <row r="24" spans="1:18" ht="18" customHeight="1" x14ac:dyDescent="0.25">
      <c r="A24" s="1"/>
      <c r="B24" s="16" t="s">
        <v>0</v>
      </c>
      <c r="C24" s="16" t="s">
        <v>1</v>
      </c>
      <c r="D24" s="16" t="s">
        <v>3</v>
      </c>
      <c r="E24" s="16" t="s">
        <v>2</v>
      </c>
      <c r="F24" s="16" t="s">
        <v>12</v>
      </c>
      <c r="G24" s="16" t="s">
        <v>4</v>
      </c>
    </row>
    <row r="25" spans="1:18" ht="18" customHeight="1" x14ac:dyDescent="0.25">
      <c r="A25" s="15" t="s">
        <v>14</v>
      </c>
      <c r="B25" s="45">
        <f>L8</f>
        <v>3.3333333333333335</v>
      </c>
      <c r="C25" s="46">
        <f t="shared" ref="C25:G25" si="6">M8</f>
        <v>3.3333333333333335</v>
      </c>
      <c r="D25" s="46">
        <f t="shared" si="6"/>
        <v>4</v>
      </c>
      <c r="E25" s="46">
        <f t="shared" si="6"/>
        <v>4</v>
      </c>
      <c r="F25" s="46">
        <f t="shared" si="6"/>
        <v>3.3333333333333335</v>
      </c>
      <c r="G25" s="47">
        <f t="shared" si="6"/>
        <v>3</v>
      </c>
    </row>
    <row r="26" spans="1:18" ht="18" customHeight="1" x14ac:dyDescent="0.25">
      <c r="A26" s="15" t="s">
        <v>15</v>
      </c>
      <c r="B26" s="45">
        <f>L17</f>
        <v>3.5</v>
      </c>
      <c r="C26" s="46">
        <f t="shared" ref="C26:G26" si="7">M17</f>
        <v>4</v>
      </c>
      <c r="D26" s="46">
        <f t="shared" si="7"/>
        <v>4</v>
      </c>
      <c r="E26" s="46">
        <f t="shared" si="7"/>
        <v>3.75</v>
      </c>
      <c r="F26" s="46">
        <f t="shared" si="7"/>
        <v>3.75</v>
      </c>
      <c r="G26" s="47">
        <f t="shared" si="7"/>
        <v>4</v>
      </c>
    </row>
    <row r="27" spans="1:18" ht="18" customHeight="1" x14ac:dyDescent="0.25"/>
  </sheetData>
  <mergeCells count="31">
    <mergeCell ref="K1:Q1"/>
    <mergeCell ref="R11:R16"/>
    <mergeCell ref="L15:L16"/>
    <mergeCell ref="M15:M16"/>
    <mergeCell ref="N15:N16"/>
    <mergeCell ref="O15:O16"/>
    <mergeCell ref="P15:P16"/>
    <mergeCell ref="Q15:Q16"/>
    <mergeCell ref="R2:R7"/>
    <mergeCell ref="L6:L7"/>
    <mergeCell ref="M6:M7"/>
    <mergeCell ref="N6:N7"/>
    <mergeCell ref="O6:O7"/>
    <mergeCell ref="P6:P7"/>
    <mergeCell ref="Q6:Q7"/>
    <mergeCell ref="H6:H7"/>
    <mergeCell ref="I2:I7"/>
    <mergeCell ref="B15:B16"/>
    <mergeCell ref="C15:C16"/>
    <mergeCell ref="E15:E16"/>
    <mergeCell ref="D15:D16"/>
    <mergeCell ref="F15:F16"/>
    <mergeCell ref="G15:G16"/>
    <mergeCell ref="H15:H16"/>
    <mergeCell ref="I11:I16"/>
    <mergeCell ref="B6:B7"/>
    <mergeCell ref="C6:C7"/>
    <mergeCell ref="E6:E7"/>
    <mergeCell ref="D6:D7"/>
    <mergeCell ref="F6:F7"/>
    <mergeCell ref="G6:G7"/>
  </mergeCells>
  <conditionalFormatting sqref="B3:H3 B12:H12">
    <cfRule type="cellIs" dxfId="70" priority="56" operator="between">
      <formula>0.8</formula>
      <formula>1.1</formula>
    </cfRule>
    <cfRule type="cellIs" dxfId="69" priority="57" operator="between">
      <formula>0.5</formula>
      <formula>0.79</formula>
    </cfRule>
    <cfRule type="cellIs" dxfId="68" priority="58" operator="between">
      <formula>0.2</formula>
      <formula>0.49</formula>
    </cfRule>
    <cfRule type="cellIs" dxfId="67" priority="59" operator="between">
      <formula>0</formula>
      <formula>0.19</formula>
    </cfRule>
  </conditionalFormatting>
  <conditionalFormatting sqref="B4:H4 B13:H13">
    <cfRule type="cellIs" dxfId="66" priority="47" operator="between">
      <formula>40</formula>
      <formula>1000</formula>
    </cfRule>
    <cfRule type="cellIs" dxfId="65" priority="48" operator="between">
      <formula>20</formula>
      <formula>39.9</formula>
    </cfRule>
    <cfRule type="cellIs" dxfId="64" priority="49" operator="between">
      <formula>5</formula>
      <formula>19.9</formula>
    </cfRule>
    <cfRule type="cellIs" dxfId="63" priority="50" operator="between">
      <formula>0</formula>
      <formula>4.9</formula>
    </cfRule>
  </conditionalFormatting>
  <conditionalFormatting sqref="L3:Q7 L9:Q9">
    <cfRule type="cellIs" dxfId="58" priority="31" operator="equal">
      <formula>1</formula>
    </cfRule>
    <cfRule type="cellIs" dxfId="57" priority="32" operator="equal">
      <formula>2</formula>
    </cfRule>
    <cfRule type="cellIs" dxfId="56" priority="33" operator="equal">
      <formula>3</formula>
    </cfRule>
    <cfRule type="cellIs" dxfId="55" priority="34" operator="equal">
      <formula>4</formula>
    </cfRule>
  </conditionalFormatting>
  <conditionalFormatting sqref="L12:Q16">
    <cfRule type="cellIs" dxfId="54" priority="27" operator="equal">
      <formula>1</formula>
    </cfRule>
    <cfRule type="cellIs" dxfId="53" priority="28" operator="equal">
      <formula>2</formula>
    </cfRule>
    <cfRule type="cellIs" dxfId="52" priority="29" operator="equal">
      <formula>3</formula>
    </cfRule>
    <cfRule type="cellIs" dxfId="51" priority="30" operator="equal">
      <formula>4</formula>
    </cfRule>
  </conditionalFormatting>
  <conditionalFormatting sqref="B5:H5">
    <cfRule type="cellIs" dxfId="50" priority="20" operator="lessThan">
      <formula>49.999999999</formula>
    </cfRule>
    <cfRule type="cellIs" dxfId="49" priority="19" operator="between">
      <formula>50</formula>
      <formula>79.999999</formula>
    </cfRule>
    <cfRule type="cellIs" dxfId="48" priority="18" operator="between">
      <formula>80</formula>
      <formula>109.999999</formula>
    </cfRule>
    <cfRule type="cellIs" dxfId="47" priority="17" operator="greaterThan">
      <formula>110</formula>
    </cfRule>
  </conditionalFormatting>
  <conditionalFormatting sqref="B14:H14">
    <cfRule type="cellIs" dxfId="46" priority="13" operator="greaterThan">
      <formula>110</formula>
    </cfRule>
    <cfRule type="cellIs" dxfId="45" priority="14" operator="between">
      <formula>80</formula>
      <formula>109.999999</formula>
    </cfRule>
    <cfRule type="cellIs" dxfId="44" priority="15" operator="between">
      <formula>50</formula>
      <formula>79.999999</formula>
    </cfRule>
    <cfRule type="cellIs" dxfId="43" priority="16" operator="lessThan">
      <formula>49.999999999</formula>
    </cfRule>
  </conditionalFormatting>
  <conditionalFormatting sqref="L17:Q17 L8:Q8">
    <cfRule type="cellIs" dxfId="8" priority="12" operator="lessThan">
      <formula>1.99999</formula>
    </cfRule>
    <cfRule type="cellIs" dxfId="9" priority="11" operator="between">
      <formula>2</formula>
      <formula>2.5</formula>
    </cfRule>
    <cfRule type="cellIs" dxfId="10" priority="10" operator="between">
      <formula>2.5000001</formula>
      <formula>3</formula>
    </cfRule>
    <cfRule type="cellIs" dxfId="11" priority="9" operator="greaterThan">
      <formula>3.0000001</formula>
    </cfRule>
  </conditionalFormatting>
  <conditionalFormatting sqref="B25:G25">
    <cfRule type="cellIs" dxfId="4" priority="5" operator="greaterThan">
      <formula>3.0000001</formula>
    </cfRule>
    <cfRule type="cellIs" dxfId="5" priority="6" operator="between">
      <formula>2.5000001</formula>
      <formula>3</formula>
    </cfRule>
    <cfRule type="cellIs" dxfId="6" priority="7" operator="between">
      <formula>2</formula>
      <formula>2.5</formula>
    </cfRule>
    <cfRule type="cellIs" dxfId="7" priority="8" operator="lessThan">
      <formula>1.99999</formula>
    </cfRule>
  </conditionalFormatting>
  <conditionalFormatting sqref="B26:G26">
    <cfRule type="cellIs" dxfId="0" priority="1" operator="greaterThan">
      <formula>3.0000001</formula>
    </cfRule>
    <cfRule type="cellIs" dxfId="1" priority="2" operator="between">
      <formula>2.5000001</formula>
      <formula>3</formula>
    </cfRule>
    <cfRule type="cellIs" dxfId="2" priority="3" operator="between">
      <formula>2</formula>
      <formula>2.5</formula>
    </cfRule>
    <cfRule type="cellIs" dxfId="3" priority="4" operator="lessThan">
      <formula>1.99999</formula>
    </cfRule>
  </conditionalFormatting>
  <pageMargins left="0.7" right="0.7" top="0.75" bottom="0.75" header="0.3" footer="0.3"/>
  <pageSetup paperSize="9" orientation="portrait" r:id="rId1"/>
  <headerFooter>
    <oddHeader>&amp;C&amp;"Calibri"&amp;12&amp;K000000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C3493E4597F408816E395EAB224C4" ma:contentTypeVersion="31" ma:contentTypeDescription="Create a new document." ma:contentTypeScope="" ma:versionID="e12f336a7699f21cd029fb490b9c109b">
  <xsd:schema xmlns:xsd="http://www.w3.org/2001/XMLSchema" xmlns:xs="http://www.w3.org/2001/XMLSchema" xmlns:p="http://schemas.microsoft.com/office/2006/metadata/properties" xmlns:ns1="http://schemas.microsoft.com/sharepoint/v3" xmlns:ns2="7c8465c4-bc89-4e6b-a164-58ca1f0ada26" xmlns:ns3="28530f9c-812f-469a-b009-b1ecfb73f116" targetNamespace="http://schemas.microsoft.com/office/2006/metadata/properties" ma:root="true" ma:fieldsID="ecdd6c9c1b52eaaad5ce91942d5c3bbe" ns1:_="" ns2:_="" ns3:_="">
    <xsd:import namespace="http://schemas.microsoft.com/sharepoint/v3"/>
    <xsd:import namespace="7c8465c4-bc89-4e6b-a164-58ca1f0ada26"/>
    <xsd:import namespace="28530f9c-812f-469a-b009-b1ecfb73f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Calendar_x0020_Year" minOccurs="0"/>
                <xsd:element ref="ns3:Month" minOccurs="0"/>
                <xsd:element ref="ns3:SDIS_x0020_Project_x0020_Code" minOccurs="0"/>
                <xsd:element ref="ns3:Other_x0020_Project_x0020_Code" minOccurs="0"/>
                <xsd:element ref="ns3:Document_x0020_Type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3:Doc_x0020_Category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465c4-bc89-4e6b-a164-58ca1f0ad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f9f72e46-9d06-40b1-bbe4-5a25d4ddca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30f9c-812f-469a-b009-b1ecfb73f116" elementFormDefault="qualified">
    <xsd:import namespace="http://schemas.microsoft.com/office/2006/documentManagement/types"/>
    <xsd:import namespace="http://schemas.microsoft.com/office/infopath/2007/PartnerControls"/>
    <xsd:element name="Calendar_x0020_Year" ma:index="12" nillable="true" ma:displayName="Calendar Year" ma:description="YYYY" ma:internalName="Calendar_x0020_Year">
      <xsd:simpleType>
        <xsd:restriction base="dms:Text">
          <xsd:maxLength value="4"/>
        </xsd:restriction>
      </xsd:simpleType>
    </xsd:element>
    <xsd:element name="Month" ma:index="13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SDIS_x0020_Project_x0020_Code" ma:index="14" nillable="true" ma:displayName="SDIS Project Code" ma:description="Enter DBCA SP code" ma:internalName="SDIS_x0020_Project_x0020_Code">
      <xsd:simpleType>
        <xsd:restriction base="dms:Text">
          <xsd:maxLength value="12"/>
        </xsd:restriction>
      </xsd:simpleType>
    </xsd:element>
    <xsd:element name="Other_x0020_Project_x0020_Code" ma:index="15" nillable="true" ma:displayName="Other Project Code" ma:description="Enter any other relevant project coding" ma:internalName="Other_x0020_Project_x0020_Code">
      <xsd:simpleType>
        <xsd:restriction base="dms:Text">
          <xsd:maxLength value="35"/>
        </xsd:restriction>
      </xsd:simpleType>
    </xsd:element>
    <xsd:element name="Document_x0020_Type" ma:index="16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abstract"/>
              <xsd:enumeration value="Act"/>
              <xsd:enumeration value="Advice note (Science, Internal)"/>
              <xsd:enumeration value="Agenda"/>
              <xsd:enumeration value="Application"/>
              <xsd:enumeration value="Approval"/>
              <xsd:enumeration value="Asset Transfer"/>
              <xsd:enumeration value="book or chapter"/>
              <xsd:enumeration value="Briefing Note"/>
              <xsd:enumeration value="Collaborative Arrangement"/>
              <xsd:enumeration value="Collaborative Arrangement Schedule"/>
              <xsd:enumeration value="Concept Plan (SCP)"/>
              <xsd:enumeration value="conference paper"/>
              <xsd:enumeration value="conference proceedings"/>
              <xsd:enumeration value="Conflict of Interest"/>
              <xsd:enumeration value="Contentious Issue Briefing Note"/>
              <xsd:enumeration value="Data"/>
              <xsd:enumeration value="Declaration"/>
              <xsd:enumeration value="drawing"/>
              <xsd:enumeration value="e-mail"/>
              <xsd:enumeration value="file note"/>
              <xsd:enumeration value="flyer"/>
              <xsd:enumeration value="GIS file"/>
              <xsd:enumeration value="Guideline"/>
              <xsd:enumeration value="info/fact sheet"/>
              <xsd:enumeration value="Invoice"/>
              <xsd:enumeration value="Invoice Request"/>
              <xsd:enumeration value="journal article"/>
              <xsd:enumeration value="Letter"/>
              <xsd:enumeration value="logo"/>
              <xsd:enumeration value="magazine article"/>
              <xsd:enumeration value="manuscript"/>
              <xsd:enumeration value="map"/>
              <xsd:enumeration value="Memo"/>
              <xsd:enumeration value="Minutes"/>
              <xsd:enumeration value="Notes"/>
              <xsd:enumeration value="photo"/>
              <xsd:enumeration value="Plan"/>
              <xsd:enumeration value="Policy"/>
              <xsd:enumeration value="poster"/>
              <xsd:enumeration value="presentation"/>
              <xsd:enumeration value="Procurement Response"/>
              <xsd:enumeration value="Project Closure"/>
              <xsd:enumeration value="Project Plan (SPP)"/>
              <xsd:enumeration value="Purchase Order"/>
              <xsd:enumeration value="Regulations"/>
              <xsd:enumeration value="report"/>
              <xsd:enumeration value="Request for Quote"/>
              <xsd:enumeration value="Request for Tender"/>
              <xsd:enumeration value="Research Progress Report"/>
              <xsd:enumeration value="Social media post"/>
              <xsd:enumeration value="Strategy"/>
              <xsd:enumeration value="style guide"/>
              <xsd:enumeration value="Template"/>
              <xsd:enumeration value="Thesis"/>
              <xsd:enumeration value="Timesheet"/>
              <xsd:enumeration value="video"/>
              <xsd:enumeration value="Work from Home Agreement"/>
            </xsd:restriction>
          </xsd:simpleType>
        </xsd:union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oc_x0020_Category" ma:index="26" nillable="true" ma:displayName="Category" ma:description="What category does this document fall into" ma:format="Dropdown" ma:internalName="Doc_x0020_Category">
      <xsd:simpleType>
        <xsd:union memberTypes="dms:Text">
          <xsd:simpleType>
            <xsd:restriction base="dms:Choice">
              <xsd:enumeration value="COVID"/>
              <xsd:enumeration value="Data"/>
              <xsd:enumeration value="Facilities"/>
              <xsd:enumeration value="Financial Administration"/>
              <xsd:enumeration value="General Administration"/>
              <xsd:enumeration value="Guidelines"/>
              <xsd:enumeration value="Handover"/>
              <xsd:enumeration value="Inductions"/>
              <xsd:enumeration value="Legislation"/>
              <xsd:enumeration value="Meetings"/>
              <xsd:enumeration value="OS&amp;H"/>
              <xsd:enumeration value="PDP process"/>
              <xsd:enumeration value="Positions"/>
              <xsd:enumeration value="Procurement"/>
              <xsd:enumeration value="Reconciliation Planning"/>
              <xsd:enumeration value="Research Planning"/>
              <xsd:enumeration value="Research Reporting"/>
              <xsd:enumeration value="Strategic Planning"/>
              <xsd:enumeration value="Strategic Reporting"/>
              <xsd:enumeration value="Training"/>
              <xsd:enumeration value="Uniforms"/>
            </xsd:restriction>
          </xsd:simpleType>
        </xsd:union>
      </xsd:simpleType>
    </xsd:element>
    <xsd:element name="TaxCatchAll" ma:index="29" nillable="true" ma:displayName="Taxonomy Catch All Column" ma:hidden="true" ma:list="{7a52300e-6c0d-4233-a014-ef368421e324}" ma:internalName="TaxCatchAll" ma:showField="CatchAllData" ma:web="28530f9c-812f-469a-b009-b1ecfb73f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Category xmlns="28530f9c-812f-469a-b009-b1ecfb73f116" xsi:nil="true"/>
    <SDIS_x0020_Project_x0020_Code xmlns="28530f9c-812f-469a-b009-b1ecfb73f116" xsi:nil="true"/>
    <_ip_UnifiedCompliancePolicyUIAction xmlns="http://schemas.microsoft.com/sharepoint/v3" xsi:nil="true"/>
    <Document_x0020_Type xmlns="28530f9c-812f-469a-b009-b1ecfb73f116" xsi:nil="true"/>
    <_ip_UnifiedCompliancePolicyProperties xmlns="http://schemas.microsoft.com/sharepoint/v3" xsi:nil="true"/>
    <Other_x0020_Project_x0020_Code xmlns="28530f9c-812f-469a-b009-b1ecfb73f116" xsi:nil="true"/>
    <Month xmlns="28530f9c-812f-469a-b009-b1ecfb73f116" xsi:nil="true"/>
    <Calendar_x0020_Year xmlns="28530f9c-812f-469a-b009-b1ecfb73f116" xsi:nil="true"/>
    <lcf76f155ced4ddcb4097134ff3c332f xmlns="7c8465c4-bc89-4e6b-a164-58ca1f0ada26">
      <Terms xmlns="http://schemas.microsoft.com/office/infopath/2007/PartnerControls"/>
    </lcf76f155ced4ddcb4097134ff3c332f>
    <TaxCatchAll xmlns="28530f9c-812f-469a-b009-b1ecfb73f116" xsi:nil="true"/>
  </documentManagement>
</p:properties>
</file>

<file path=customXml/itemProps1.xml><?xml version="1.0" encoding="utf-8"?>
<ds:datastoreItem xmlns:ds="http://schemas.openxmlformats.org/officeDocument/2006/customXml" ds:itemID="{B853C562-E15F-4F30-B71E-CADD54650C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4AC15-5C82-4367-A1BC-969B3CB640A5}"/>
</file>

<file path=customXml/itemProps3.xml><?xml version="1.0" encoding="utf-8"?>
<ds:datastoreItem xmlns:ds="http://schemas.openxmlformats.org/officeDocument/2006/customXml" ds:itemID="{70E558F5-696E-436C-BC82-6586C6F02A77}">
  <ds:schemaRefs>
    <ds:schemaRef ds:uri="http://schemas.microsoft.com/office/2006/metadata/properties"/>
    <ds:schemaRef ds:uri="http://schemas.microsoft.com/office/infopath/2007/PartnerControls"/>
    <ds:schemaRef ds:uri="28530f9c-812f-469a-b009-b1ecfb73f116"/>
    <ds:schemaRef ds:uri="http://schemas.microsoft.com/sharepoint/v3"/>
    <ds:schemaRef ds:uri="7c8465c4-bc89-4e6b-a164-58ca1f0ada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Phelps</dc:creator>
  <cp:lastModifiedBy>Charlie Phelps</cp:lastModifiedBy>
  <dcterms:created xsi:type="dcterms:W3CDTF">2022-09-02T07:01:11Z</dcterms:created>
  <dcterms:modified xsi:type="dcterms:W3CDTF">2025-06-30T07:00:56Z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0x010100DDEC3493E4597F408816E395EAB224C4</vt:lpwstr>
  </property>
  <property fmtid="{D5CDD505-2E9C-101B-9397-08002B2CF9AE}" pid="4" name="MSIP_Label_5f94d288-962f-4e59-8c13-85df3f432bba_Enabled">
    <vt:lpwstr>true</vt:lpwstr>
  </property>
  <property fmtid="{D5CDD505-2E9C-101B-9397-08002B2CF9AE}" pid="5" name="MSIP_Label_5f94d288-962f-4e59-8c13-85df3f432bba_SetDate">
    <vt:lpwstr>2025-06-30T05:50:39Z</vt:lpwstr>
  </property>
  <property fmtid="{D5CDD505-2E9C-101B-9397-08002B2CF9AE}" pid="6" name="MSIP_Label_5f94d288-962f-4e59-8c13-85df3f432bba_Method">
    <vt:lpwstr>Standard</vt:lpwstr>
  </property>
  <property fmtid="{D5CDD505-2E9C-101B-9397-08002B2CF9AE}" pid="7" name="MSIP_Label_5f94d288-962f-4e59-8c13-85df3f432bba_Name">
    <vt:lpwstr>OFFICIAL</vt:lpwstr>
  </property>
  <property fmtid="{D5CDD505-2E9C-101B-9397-08002B2CF9AE}" pid="8" name="MSIP_Label_5f94d288-962f-4e59-8c13-85df3f432bba_SiteId">
    <vt:lpwstr>7b934664-cdcf-4e28-a3ee-1a5bcca0a1b6</vt:lpwstr>
  </property>
  <property fmtid="{D5CDD505-2E9C-101B-9397-08002B2CF9AE}" pid="9" name="MSIP_Label_5f94d288-962f-4e59-8c13-85df3f432bba_ActionId">
    <vt:lpwstr>16de74c2-996d-45aa-863b-5bd1bcec5ad9</vt:lpwstr>
  </property>
  <property fmtid="{D5CDD505-2E9C-101B-9397-08002B2CF9AE}" pid="10" name="MSIP_Label_5f94d288-962f-4e59-8c13-85df3f432bba_ContentBits">
    <vt:lpwstr>1</vt:lpwstr>
  </property>
  <property fmtid="{D5CDD505-2E9C-101B-9397-08002B2CF9AE}" pid="11" name="MSIP_Label_5f94d288-962f-4e59-8c13-85df3f432bba_Tag">
    <vt:lpwstr>10, 3, 0, 1</vt:lpwstr>
  </property>
</Properties>
</file>